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1\Annexes - Bijlagen\"/>
    </mc:Choice>
  </mc:AlternateContent>
  <xr:revisionPtr revIDLastSave="0" documentId="13_ncr:1_{8544C933-80F8-4446-BE3D-DB160B0818CE}" xr6:coauthVersionLast="47" xr6:coauthVersionMax="47" xr10:uidLastSave="{00000000-0000-0000-0000-000000000000}"/>
  <bookViews>
    <workbookView xWindow="-23148" yWindow="-216" windowWidth="23256" windowHeight="12576" xr2:uid="{00000000-000D-0000-FFFF-FFFF00000000}"/>
  </bookViews>
  <sheets>
    <sheet name="FR" sheetId="4" r:id="rId1"/>
    <sheet name="NL" sheetId="3" r:id="rId2"/>
  </sheets>
  <definedNames>
    <definedName name="Print_Area_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33" i="4"/>
  <c r="D41" i="4" s="1"/>
  <c r="C33" i="4"/>
  <c r="C41" i="4" s="1"/>
  <c r="D17" i="4"/>
  <c r="C17" i="4"/>
  <c r="D14" i="4"/>
  <c r="C14" i="4"/>
  <c r="D8" i="4"/>
  <c r="C8" i="4"/>
  <c r="C22" i="4" s="1"/>
  <c r="C23" i="4" s="1"/>
  <c r="D40" i="3"/>
  <c r="C40" i="3"/>
  <c r="D33" i="3"/>
  <c r="D41" i="3" s="1"/>
  <c r="C33" i="3"/>
  <c r="C41" i="3" s="1"/>
  <c r="D17" i="3"/>
  <c r="C17" i="3"/>
  <c r="D14" i="3"/>
  <c r="C14" i="3"/>
  <c r="D8" i="3"/>
  <c r="C8" i="3"/>
  <c r="D22" i="3" l="1"/>
  <c r="D23" i="3" s="1"/>
  <c r="D22" i="4"/>
  <c r="D23" i="4" s="1"/>
  <c r="C22" i="3"/>
  <c r="C23" i="3" s="1"/>
</calcChain>
</file>

<file path=xl/sharedStrings.xml><?xml version="1.0" encoding="utf-8"?>
<sst xmlns="http://schemas.openxmlformats.org/spreadsheetml/2006/main" count="104" uniqueCount="93">
  <si>
    <t>dont art. 60§7 "économie sociale"</t>
  </si>
  <si>
    <t>Art. 60§7 mis à disposition de la commune (ETP)</t>
  </si>
  <si>
    <t>Art. 60§7 mis à disposition du CPAS (ETP)</t>
  </si>
  <si>
    <t>Rémunération du personnel art. 60§7</t>
  </si>
  <si>
    <t>Traitements (y compris pécule de vacances et allocation de fin d'année)</t>
  </si>
  <si>
    <t>33350/05, 33490/21,11100/17 et 11200/17</t>
  </si>
  <si>
    <t>Cotisations patronales versées à l'ONSSAPL</t>
  </si>
  <si>
    <t>11300/17</t>
  </si>
  <si>
    <t>Cotisations patronales non-versées à l'ONSSAPL</t>
  </si>
  <si>
    <t>concerne l'exonération : calcul 28,86% sur les salaires comme pour les contractuels.  il reste 0,01% à charge du CPAS</t>
  </si>
  <si>
    <t>Autres cotisations (assurances, service social collectif, médecine du travail, …)</t>
  </si>
  <si>
    <t>11700/17, 11800/17, 11900/17</t>
  </si>
  <si>
    <t>Autres interventions dans la rémunération (chèques repas, transport, …)</t>
  </si>
  <si>
    <t>11500/17</t>
  </si>
  <si>
    <t>Interventions dans le coût de la rémunération des art. 60§7</t>
  </si>
  <si>
    <t>46550/05 et  46590/03 de la fonction 8320</t>
  </si>
  <si>
    <t>84492X/46560/05 et 84492X/46590/03</t>
  </si>
  <si>
    <t>Intervention des utilisateurs</t>
  </si>
  <si>
    <t>84492X/16100/01</t>
  </si>
  <si>
    <t>Montant moyen par art. 60§7</t>
  </si>
  <si>
    <t>Personnel du service ISP (admin - TS – ligne hiérarchique / ETP)</t>
  </si>
  <si>
    <t>Rémunération du personnel ISP</t>
  </si>
  <si>
    <t>Coûts indirects (PC, salle, chauffage, etc.)</t>
  </si>
  <si>
    <t>Accompagnateurs art. 60§7 (ETP)</t>
  </si>
  <si>
    <t>Rémunération des accompagnateurs</t>
  </si>
  <si>
    <t>Rémunération</t>
  </si>
  <si>
    <r>
      <t>A</t>
    </r>
    <r>
      <rPr>
        <b/>
        <sz val="10"/>
        <color rgb="FF000000"/>
        <rFont val="Calibri"/>
        <family val="2"/>
      </rPr>
      <t>utres charges (à préciser)</t>
    </r>
  </si>
  <si>
    <t>ETP en charge des art. 60§7</t>
  </si>
  <si>
    <t>Charges totales (hors rémunération des art. 60§7)</t>
  </si>
  <si>
    <t>waaronder art. 60 § 7 "sociale economie" (VTE's)</t>
  </si>
  <si>
    <t>Bezoldiging van het personeel art. 60§7</t>
  </si>
  <si>
    <t>Wedde (met inbegrip van vakantiegeld en eindejaarspremie)</t>
  </si>
  <si>
    <t>33350/05, 33490/21,11100/17 en 11200/17</t>
  </si>
  <si>
    <t>Werkgeversbijdragen gestort aan de RSZPPO</t>
  </si>
  <si>
    <t>Werkgeversbijdragen niet gestort aan de RSZPPO</t>
  </si>
  <si>
    <t>Andere tussenkomsten in de bezoldiging (maaltijdchèques, vervoer, ...)</t>
  </si>
  <si>
    <t>Tussenkomsten in de kostprijs van de bezoldiging van de art. 60§7</t>
  </si>
  <si>
    <t>46550/05 en  46590/03 van de functie 8320</t>
  </si>
  <si>
    <t>84492X/46560/05 en 84492X/46590/03</t>
  </si>
  <si>
    <t>Tussenkomst van de gebruikers</t>
  </si>
  <si>
    <t>Totaal ten laste van de plaatselijke besturen</t>
  </si>
  <si>
    <t>Gemiddeld bedrag per art. 60§7</t>
  </si>
  <si>
    <t>Personeel opgenomen in de dienst SPI (VTE's - (admin - maatschappelijk werkers - hiërarchische lijn))</t>
  </si>
  <si>
    <t>Bezoldiging van het SPI personeel</t>
  </si>
  <si>
    <t>Indirecte kosten (computer, zaal, verwarming, e.d.)</t>
  </si>
  <si>
    <t>Begeleiders art. 60§7 (VTE)</t>
  </si>
  <si>
    <t>Bezoldiging van de begeleiders</t>
  </si>
  <si>
    <t>VTE's belast met de HR van de art. 60§7 (beheer en payroll)</t>
  </si>
  <si>
    <t>Bezoldiging</t>
  </si>
  <si>
    <t>Andere lasten (te verduidelijken)</t>
  </si>
  <si>
    <t>VTE's belast met art. 60§7</t>
  </si>
  <si>
    <t>Totale lasten (buiten bezoldiging van art. 60§7)</t>
  </si>
  <si>
    <t>Art. 60§7 ter beschikking van de gemeente (VTE)</t>
  </si>
  <si>
    <t>Art. 60§7 ter beschikking van het OCMW (VTE)</t>
  </si>
  <si>
    <r>
      <t xml:space="preserve">Andere bijdragen (verzekeringen, collectieve sociale dienst, </t>
    </r>
    <r>
      <rPr>
        <sz val="10"/>
        <rFont val="Calibri"/>
        <family val="2"/>
      </rPr>
      <t>arbeidsgeneeskunde, ...</t>
    </r>
    <r>
      <rPr>
        <sz val="10"/>
        <color rgb="FF000000"/>
        <rFont val="Calibri"/>
        <family val="2"/>
      </rPr>
      <t>)</t>
    </r>
  </si>
  <si>
    <t>betreft vrijstelling : berekening 28,86% over lonen zoals bij de contractuelen. Er blijft 0,01% ten laste van het OCMW</t>
  </si>
  <si>
    <t>Personnel en charge des RH des art. 60§7 (gestion et payroll / ETP)</t>
  </si>
  <si>
    <t xml:space="preserve">OCMW: </t>
  </si>
  <si>
    <t xml:space="preserve"> Jaarlijks aantal art. 60$7 (VTE's)</t>
  </si>
  <si>
    <t xml:space="preserve">Frais de fonctionnement liés aux art.60§7 </t>
  </si>
  <si>
    <t xml:space="preserve">Vergoedingen en diverse kosten </t>
  </si>
  <si>
    <t>84492X/12100/01 Verplaatsings-, verblijfs- en dienstkosten</t>
  </si>
  <si>
    <t xml:space="preserve">Opleidingskosten </t>
  </si>
  <si>
    <t>84492X/12300/09</t>
  </si>
  <si>
    <t>Gewestelijke subsidie (taux ménage LL en ELL)</t>
  </si>
  <si>
    <t xml:space="preserve">               Gewestelijke subsidie Sociale economie </t>
  </si>
  <si>
    <t xml:space="preserve">              Specifieke gewestelijke subsidies (opleiding en financiële steun)</t>
  </si>
  <si>
    <t xml:space="preserve">84492x/46500/13  </t>
  </si>
  <si>
    <t>Verplaatsingskosten</t>
  </si>
  <si>
    <t>Prest.arbeidsgeneeskundige dienst</t>
  </si>
  <si>
    <t>Verzekeringen</t>
  </si>
  <si>
    <t>Verwarmingskosten</t>
  </si>
  <si>
    <t>Beroepsopleidingen</t>
  </si>
  <si>
    <t>Huur</t>
  </si>
  <si>
    <t xml:space="preserve">CPAS : </t>
  </si>
  <si>
    <t>Nombre annuel articles 60§7 par an (ETP)</t>
  </si>
  <si>
    <t>Indemnités et coûts divers</t>
  </si>
  <si>
    <t>84492X/12100/01 Frais de déplacement, de séjour et de services</t>
  </si>
  <si>
    <t xml:space="preserve">Frais de formation </t>
  </si>
  <si>
    <t>Subside régional (taux ménage RI ou ERI)</t>
  </si>
  <si>
    <t xml:space="preserve">               Subside régional Economie sociale</t>
  </si>
  <si>
    <t xml:space="preserve">               Subsides régionaux spécifiques (formation et soutien financier)</t>
  </si>
  <si>
    <t xml:space="preserve">Total  à charge des pouvoirs locaux </t>
  </si>
  <si>
    <t>Frais de déplacement</t>
  </si>
  <si>
    <t>Cotisations service médical du travail</t>
  </si>
  <si>
    <t>Assurances</t>
  </si>
  <si>
    <t>Frais de chauffage</t>
  </si>
  <si>
    <t>Formation professionnelle</t>
  </si>
  <si>
    <t>Loyer</t>
  </si>
  <si>
    <t>Rekening 2021</t>
  </si>
  <si>
    <t>Gewijzigde begroting  2022</t>
  </si>
  <si>
    <t>Compte 2021</t>
  </si>
  <si>
    <t>Budget modifié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</si>
</sst>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8" fillId="0" borderId="0" xfId="0" applyFont="1"/>
    <xf numFmtId="0" fontId="1" fillId="0" borderId="0" xfId="1" applyProtection="1">
      <protection locked="0"/>
    </xf>
    <xf numFmtId="4" fontId="1" fillId="0" borderId="0" xfId="1" applyNumberFormat="1"/>
    <xf numFmtId="0" fontId="1" fillId="0" borderId="0" xfId="1"/>
    <xf numFmtId="0" fontId="3" fillId="0" borderId="0" xfId="1" applyFont="1"/>
    <xf numFmtId="0" fontId="10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0" borderId="3" xfId="1" applyFont="1" applyBorder="1" applyAlignment="1">
      <alignment horizontal="left" vertical="center" indent="5"/>
    </xf>
    <xf numFmtId="0" fontId="7" fillId="0" borderId="4" xfId="1" applyFont="1" applyBorder="1" applyAlignment="1">
      <alignment horizontal="left" vertical="center" indent="5"/>
    </xf>
    <xf numFmtId="0" fontId="7" fillId="3" borderId="5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7" fillId="0" borderId="8" xfId="1" applyFont="1" applyBorder="1" applyAlignment="1">
      <alignment horizontal="left" vertical="center" indent="5"/>
    </xf>
    <xf numFmtId="0" fontId="1" fillId="0" borderId="0" xfId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9" fillId="0" borderId="9" xfId="1" applyFont="1" applyBorder="1" applyAlignment="1">
      <alignment horizontal="left" vertical="center" indent="5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 indent="5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9" fillId="0" borderId="8" xfId="1" applyFont="1" applyBorder="1" applyAlignment="1">
      <alignment horizontal="left" vertical="center" indent="5"/>
    </xf>
    <xf numFmtId="0" fontId="9" fillId="4" borderId="8" xfId="1" applyFont="1" applyFill="1" applyBorder="1" applyAlignment="1">
      <alignment horizontal="left" vertical="center"/>
    </xf>
    <xf numFmtId="0" fontId="7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9" fillId="4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 indent="5"/>
    </xf>
    <xf numFmtId="0" fontId="7" fillId="0" borderId="10" xfId="1" applyFont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center" indent="5"/>
      <protection locked="0"/>
    </xf>
    <xf numFmtId="0" fontId="7" fillId="0" borderId="4" xfId="1" applyFont="1" applyBorder="1" applyAlignment="1" applyProtection="1">
      <alignment horizontal="left" vertical="center" indent="5"/>
      <protection locked="0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horizontal="left" vertical="center" indent="5"/>
      <protection locked="0"/>
    </xf>
    <xf numFmtId="0" fontId="7" fillId="0" borderId="3" xfId="1" applyFont="1" applyBorder="1" applyAlignment="1" applyProtection="1">
      <alignment horizontal="left" vertical="center" indent="5"/>
      <protection locked="0"/>
    </xf>
    <xf numFmtId="0" fontId="2" fillId="0" borderId="0" xfId="1" applyFont="1"/>
    <xf numFmtId="0" fontId="7" fillId="0" borderId="2" xfId="1" applyFont="1" applyBorder="1" applyAlignment="1">
      <alignment horizontal="left" vertical="center" indent="5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right"/>
    </xf>
    <xf numFmtId="0" fontId="7" fillId="0" borderId="9" xfId="1" applyFont="1" applyBorder="1" applyAlignment="1">
      <alignment horizontal="left" vertical="center" indent="5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49" fontId="5" fillId="0" borderId="14" xfId="8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7" fillId="0" borderId="3" xfId="1" applyNumberFormat="1" applyFont="1" applyBorder="1" applyAlignment="1" applyProtection="1">
      <alignment horizontal="right" vertical="center"/>
      <protection locked="0"/>
    </xf>
    <xf numFmtId="4" fontId="7" fillId="3" borderId="5" xfId="1" applyNumberFormat="1" applyFont="1" applyFill="1" applyBorder="1" applyAlignment="1" applyProtection="1">
      <alignment horizontal="right" vertical="center"/>
      <protection locked="0"/>
    </xf>
    <xf numFmtId="4" fontId="7" fillId="3" borderId="3" xfId="1" applyNumberFormat="1" applyFont="1" applyFill="1" applyBorder="1" applyAlignment="1" applyProtection="1">
      <alignment horizontal="right" vertical="center"/>
      <protection locked="0"/>
    </xf>
    <xf numFmtId="4" fontId="6" fillId="0" borderId="1" xfId="1" applyNumberFormat="1" applyFont="1" applyBorder="1" applyAlignment="1">
      <alignment horizontal="right" vertical="center"/>
    </xf>
    <xf numFmtId="4" fontId="7" fillId="0" borderId="8" xfId="1" applyNumberFormat="1" applyFont="1" applyBorder="1" applyAlignment="1" applyProtection="1">
      <alignment horizontal="right" vertical="center"/>
      <protection locked="0"/>
    </xf>
    <xf numFmtId="4" fontId="7" fillId="0" borderId="11" xfId="1" applyNumberFormat="1" applyFont="1" applyBorder="1" applyAlignment="1" applyProtection="1">
      <alignment horizontal="right" vertical="center"/>
      <protection locked="0"/>
    </xf>
    <xf numFmtId="4" fontId="6" fillId="2" borderId="3" xfId="1" applyNumberFormat="1" applyFont="1" applyFill="1" applyBorder="1" applyAlignment="1">
      <alignment horizontal="right" vertical="center"/>
    </xf>
    <xf numFmtId="4" fontId="6" fillId="2" borderId="12" xfId="1" applyNumberFormat="1" applyFont="1" applyFill="1" applyBorder="1" applyAlignment="1" applyProtection="1">
      <alignment horizontal="right" vertical="center"/>
      <protection locked="0"/>
    </xf>
    <xf numFmtId="4" fontId="6" fillId="0" borderId="5" xfId="1" applyNumberFormat="1" applyFont="1" applyBorder="1" applyAlignment="1" applyProtection="1">
      <alignment horizontal="right" vertical="center"/>
      <protection locked="0"/>
    </xf>
    <xf numFmtId="4" fontId="6" fillId="0" borderId="8" xfId="1" applyNumberFormat="1" applyFont="1" applyBorder="1" applyAlignment="1" applyProtection="1">
      <alignment horizontal="right" vertical="center"/>
      <protection locked="0"/>
    </xf>
    <xf numFmtId="4" fontId="6" fillId="0" borderId="8" xfId="1" applyNumberFormat="1" applyFont="1" applyBorder="1" applyAlignment="1">
      <alignment horizontal="right" vertical="center"/>
    </xf>
    <xf numFmtId="4" fontId="6" fillId="2" borderId="12" xfId="1" applyNumberFormat="1" applyFont="1" applyFill="1" applyBorder="1" applyAlignment="1">
      <alignment horizontal="right" vertical="center"/>
    </xf>
  </cellXfs>
  <cellStyles count="11">
    <cellStyle name="Milliers 2" xfId="3" xr:uid="{00000000-0005-0000-0000-000000000000}"/>
    <cellStyle name="Normal 2" xfId="4" xr:uid="{00000000-0005-0000-0000-000002000000}"/>
    <cellStyle name="Normal 3" xfId="5" xr:uid="{00000000-0005-0000-0000-000003000000}"/>
    <cellStyle name="Normal 3 2" xfId="1" xr:uid="{00000000-0005-0000-0000-000004000000}"/>
    <cellStyle name="Normal 3 2 2" xfId="6" xr:uid="{00000000-0005-0000-0000-000005000000}"/>
    <cellStyle name="Normal 3 3" xfId="7" xr:uid="{00000000-0005-0000-0000-000006000000}"/>
    <cellStyle name="Normal 4" xfId="2" xr:uid="{00000000-0005-0000-0000-000007000000}"/>
    <cellStyle name="Normal 4 2" xfId="8" xr:uid="{00000000-0005-0000-0000-000008000000}"/>
    <cellStyle name="Normal 5" xfId="9" xr:uid="{00000000-0005-0000-0000-000009000000}"/>
    <cellStyle name="Normal 5 2" xfId="10" xr:uid="{00000000-0005-0000-0000-00000A000000}"/>
    <cellStyle name="Standaard" xfId="0" builtinId="0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BE3A-DE63-4E66-8067-0988AE785C36}">
  <sheetPr>
    <pageSetUpPr fitToPage="1"/>
  </sheetPr>
  <dimension ref="A1:D41"/>
  <sheetViews>
    <sheetView tabSelected="1" workbookViewId="0">
      <selection activeCell="A26" sqref="A26"/>
    </sheetView>
  </sheetViews>
  <sheetFormatPr defaultColWidth="11.42578125" defaultRowHeight="15" x14ac:dyDescent="0.25"/>
  <cols>
    <col min="1" max="1" width="79.5703125" style="4" bestFit="1" customWidth="1"/>
    <col min="2" max="2" width="95.5703125" style="4" bestFit="1" customWidth="1"/>
    <col min="3" max="4" width="26.85546875" style="3" customWidth="1"/>
    <col min="5" max="16384" width="11.42578125" style="4"/>
  </cols>
  <sheetData>
    <row r="1" spans="1:4" x14ac:dyDescent="0.25">
      <c r="A1" s="1" t="s">
        <v>74</v>
      </c>
      <c r="B1" s="2"/>
    </row>
    <row r="2" spans="1:4" ht="15.75" thickBot="1" x14ac:dyDescent="0.3"/>
    <row r="3" spans="1:4" ht="15.75" thickBot="1" x14ac:dyDescent="0.3">
      <c r="A3" s="5"/>
      <c r="B3" s="5"/>
      <c r="C3" s="60" t="s">
        <v>91</v>
      </c>
      <c r="D3" s="60" t="s">
        <v>92</v>
      </c>
    </row>
    <row r="4" spans="1:4" x14ac:dyDescent="0.25">
      <c r="A4" s="6" t="s">
        <v>75</v>
      </c>
      <c r="B4" s="7"/>
      <c r="C4" s="61"/>
      <c r="D4" s="61"/>
    </row>
    <row r="5" spans="1:4" ht="15.75" thickBot="1" x14ac:dyDescent="0.3">
      <c r="A5" s="8" t="s">
        <v>0</v>
      </c>
      <c r="B5" s="9"/>
      <c r="C5" s="62"/>
      <c r="D5" s="62"/>
    </row>
    <row r="6" spans="1:4" x14ac:dyDescent="0.25">
      <c r="A6" s="10" t="s">
        <v>1</v>
      </c>
      <c r="B6" s="11"/>
      <c r="C6" s="63"/>
      <c r="D6" s="63"/>
    </row>
    <row r="7" spans="1:4" ht="15.75" thickBot="1" x14ac:dyDescent="0.3">
      <c r="A7" s="10" t="s">
        <v>2</v>
      </c>
      <c r="B7" s="12"/>
      <c r="C7" s="64"/>
      <c r="D7" s="64"/>
    </row>
    <row r="8" spans="1:4" ht="15.75" thickBot="1" x14ac:dyDescent="0.3">
      <c r="A8" s="20" t="s">
        <v>3</v>
      </c>
      <c r="B8" s="21"/>
      <c r="C8" s="65">
        <f>SUM(C9:C13)</f>
        <v>0</v>
      </c>
      <c r="D8" s="65">
        <f t="shared" ref="D8" si="0">SUM(D9:D13)</f>
        <v>0</v>
      </c>
    </row>
    <row r="9" spans="1:4" x14ac:dyDescent="0.25">
      <c r="A9" s="51" t="s">
        <v>4</v>
      </c>
      <c r="B9" s="52" t="s">
        <v>5</v>
      </c>
      <c r="C9" s="53"/>
      <c r="D9" s="53"/>
    </row>
    <row r="10" spans="1:4" x14ac:dyDescent="0.25">
      <c r="A10" s="54" t="s">
        <v>6</v>
      </c>
      <c r="B10" s="55" t="s">
        <v>7</v>
      </c>
      <c r="C10" s="56"/>
      <c r="D10" s="56"/>
    </row>
    <row r="11" spans="1:4" x14ac:dyDescent="0.25">
      <c r="A11" s="54" t="s">
        <v>8</v>
      </c>
      <c r="B11" s="57" t="s">
        <v>9</v>
      </c>
      <c r="C11" s="56"/>
      <c r="D11" s="56"/>
    </row>
    <row r="12" spans="1:4" x14ac:dyDescent="0.25">
      <c r="A12" s="54" t="s">
        <v>10</v>
      </c>
      <c r="B12" s="55" t="s">
        <v>11</v>
      </c>
      <c r="C12" s="56"/>
      <c r="D12" s="56"/>
    </row>
    <row r="13" spans="1:4" ht="15.75" thickBot="1" x14ac:dyDescent="0.3">
      <c r="A13" s="54" t="s">
        <v>12</v>
      </c>
      <c r="B13" s="55" t="s">
        <v>13</v>
      </c>
      <c r="C13" s="56"/>
      <c r="D13" s="56"/>
    </row>
    <row r="14" spans="1:4" x14ac:dyDescent="0.25">
      <c r="A14" s="20" t="s">
        <v>59</v>
      </c>
      <c r="B14" s="21"/>
      <c r="C14" s="65">
        <f>C15+C16</f>
        <v>0</v>
      </c>
      <c r="D14" s="65">
        <f t="shared" ref="D14" si="1">D15+D16</f>
        <v>0</v>
      </c>
    </row>
    <row r="15" spans="1:4" x14ac:dyDescent="0.25">
      <c r="A15" s="22" t="s">
        <v>76</v>
      </c>
      <c r="B15" s="23" t="s">
        <v>77</v>
      </c>
      <c r="C15" s="24"/>
      <c r="D15" s="25"/>
    </row>
    <row r="16" spans="1:4" ht="15.75" thickBot="1" x14ac:dyDescent="0.3">
      <c r="A16" s="26" t="s">
        <v>78</v>
      </c>
      <c r="B16" s="27" t="s">
        <v>63</v>
      </c>
      <c r="C16" s="28"/>
      <c r="D16" s="29"/>
    </row>
    <row r="17" spans="1:4" x14ac:dyDescent="0.25">
      <c r="A17" s="41" t="s">
        <v>14</v>
      </c>
      <c r="B17" s="58"/>
      <c r="C17" s="65">
        <f>C18+C19+C20+C21</f>
        <v>0</v>
      </c>
      <c r="D17" s="65">
        <f t="shared" ref="D17" si="2">D18+D19+D20+D21</f>
        <v>0</v>
      </c>
    </row>
    <row r="18" spans="1:4" x14ac:dyDescent="0.25">
      <c r="A18" s="30" t="s">
        <v>79</v>
      </c>
      <c r="B18" s="59" t="s">
        <v>15</v>
      </c>
      <c r="C18" s="66"/>
      <c r="D18" s="66"/>
    </row>
    <row r="19" spans="1:4" x14ac:dyDescent="0.25">
      <c r="A19" s="31" t="s">
        <v>80</v>
      </c>
      <c r="B19" s="34" t="s">
        <v>16</v>
      </c>
      <c r="C19" s="67"/>
      <c r="D19" s="67"/>
    </row>
    <row r="20" spans="1:4" x14ac:dyDescent="0.25">
      <c r="A20" s="33" t="s">
        <v>81</v>
      </c>
      <c r="B20" s="34" t="s">
        <v>67</v>
      </c>
      <c r="C20" s="67"/>
      <c r="D20" s="67"/>
    </row>
    <row r="21" spans="1:4" x14ac:dyDescent="0.25">
      <c r="A21" s="35" t="s">
        <v>17</v>
      </c>
      <c r="B21" s="36" t="s">
        <v>18</v>
      </c>
      <c r="C21" s="67"/>
      <c r="D21" s="67"/>
    </row>
    <row r="22" spans="1:4" ht="15.75" thickBot="1" x14ac:dyDescent="0.3">
      <c r="A22" s="37" t="s">
        <v>82</v>
      </c>
      <c r="B22" s="38"/>
      <c r="C22" s="68">
        <f>(C8+C14)-(C17-C11)</f>
        <v>0</v>
      </c>
      <c r="D22" s="68">
        <f t="shared" ref="D22" si="3">(D8+D14)-(D17-D11)</f>
        <v>0</v>
      </c>
    </row>
    <row r="23" spans="1:4" ht="15.75" thickBot="1" x14ac:dyDescent="0.3">
      <c r="A23" s="39" t="s">
        <v>19</v>
      </c>
      <c r="B23" s="40"/>
      <c r="C23" s="69" t="e">
        <f>C22/C4</f>
        <v>#DIV/0!</v>
      </c>
      <c r="D23" s="69" t="e">
        <f>D22/D4</f>
        <v>#DIV/0!</v>
      </c>
    </row>
    <row r="24" spans="1:4" s="50" customFormat="1" x14ac:dyDescent="0.25">
      <c r="A24" s="41" t="s">
        <v>20</v>
      </c>
      <c r="B24" s="42"/>
      <c r="C24" s="70"/>
      <c r="D24" s="70"/>
    </row>
    <row r="25" spans="1:4" x14ac:dyDescent="0.25">
      <c r="A25" s="15" t="s">
        <v>21</v>
      </c>
      <c r="B25" s="43"/>
      <c r="C25" s="66"/>
      <c r="D25" s="66"/>
    </row>
    <row r="26" spans="1:4" ht="15.75" thickBot="1" x14ac:dyDescent="0.3">
      <c r="A26" s="8" t="s">
        <v>22</v>
      </c>
      <c r="B26" s="44"/>
      <c r="C26" s="62"/>
      <c r="D26" s="62"/>
    </row>
    <row r="27" spans="1:4" s="50" customFormat="1" x14ac:dyDescent="0.25">
      <c r="A27" s="45" t="s">
        <v>23</v>
      </c>
      <c r="B27" s="46"/>
      <c r="C27" s="71"/>
      <c r="D27" s="71"/>
    </row>
    <row r="28" spans="1:4" x14ac:dyDescent="0.25">
      <c r="A28" s="15" t="s">
        <v>24</v>
      </c>
      <c r="B28" s="43"/>
      <c r="C28" s="66"/>
      <c r="D28" s="66"/>
    </row>
    <row r="29" spans="1:4" ht="15.75" thickBot="1" x14ac:dyDescent="0.3">
      <c r="A29" s="8" t="s">
        <v>22</v>
      </c>
      <c r="B29" s="44"/>
      <c r="C29" s="62"/>
      <c r="D29" s="62"/>
    </row>
    <row r="30" spans="1:4" s="50" customFormat="1" x14ac:dyDescent="0.25">
      <c r="A30" s="45" t="s">
        <v>56</v>
      </c>
      <c r="B30" s="46"/>
      <c r="C30" s="71"/>
      <c r="D30" s="71"/>
    </row>
    <row r="31" spans="1:4" x14ac:dyDescent="0.25">
      <c r="A31" s="15" t="s">
        <v>25</v>
      </c>
      <c r="B31" s="43"/>
      <c r="C31" s="66"/>
      <c r="D31" s="66"/>
    </row>
    <row r="32" spans="1:4" ht="15.75" thickBot="1" x14ac:dyDescent="0.3">
      <c r="A32" s="8" t="s">
        <v>22</v>
      </c>
      <c r="B32" s="44"/>
      <c r="C32" s="62"/>
      <c r="D32" s="62"/>
    </row>
    <row r="33" spans="1:4" x14ac:dyDescent="0.25">
      <c r="A33" s="57" t="s">
        <v>26</v>
      </c>
      <c r="B33" s="47"/>
      <c r="C33" s="72">
        <f>SUM(C34:C39)</f>
        <v>0</v>
      </c>
      <c r="D33" s="72">
        <f t="shared" ref="D33" si="4">SUM(D34:D39)</f>
        <v>0</v>
      </c>
    </row>
    <row r="34" spans="1:4" x14ac:dyDescent="0.25">
      <c r="A34" s="48" t="s">
        <v>83</v>
      </c>
      <c r="B34" s="43"/>
      <c r="C34" s="66"/>
      <c r="D34" s="66"/>
    </row>
    <row r="35" spans="1:4" x14ac:dyDescent="0.25">
      <c r="A35" s="48" t="s">
        <v>84</v>
      </c>
      <c r="B35" s="43"/>
      <c r="C35" s="66"/>
      <c r="D35" s="66"/>
    </row>
    <row r="36" spans="1:4" x14ac:dyDescent="0.25">
      <c r="A36" s="48" t="s">
        <v>85</v>
      </c>
      <c r="B36" s="43"/>
      <c r="C36" s="66"/>
      <c r="D36" s="66"/>
    </row>
    <row r="37" spans="1:4" x14ac:dyDescent="0.25">
      <c r="A37" s="48" t="s">
        <v>86</v>
      </c>
      <c r="B37" s="43"/>
      <c r="C37" s="66"/>
      <c r="D37" s="66"/>
    </row>
    <row r="38" spans="1:4" x14ac:dyDescent="0.25">
      <c r="A38" s="48" t="s">
        <v>87</v>
      </c>
      <c r="B38" s="43"/>
      <c r="C38" s="66"/>
      <c r="D38" s="66"/>
    </row>
    <row r="39" spans="1:4" ht="15.75" thickBot="1" x14ac:dyDescent="0.3">
      <c r="A39" s="49" t="s">
        <v>88</v>
      </c>
      <c r="B39" s="44"/>
      <c r="C39" s="62"/>
      <c r="D39" s="62"/>
    </row>
    <row r="40" spans="1:4" ht="15.75" thickBot="1" x14ac:dyDescent="0.3">
      <c r="A40" s="39" t="s">
        <v>27</v>
      </c>
      <c r="B40" s="40"/>
      <c r="C40" s="73">
        <f>C24+C27+C30</f>
        <v>0</v>
      </c>
      <c r="D40" s="73">
        <f t="shared" ref="D40" si="5">D24+D27+D30</f>
        <v>0</v>
      </c>
    </row>
    <row r="41" spans="1:4" ht="15.75" thickBot="1" x14ac:dyDescent="0.3">
      <c r="A41" s="39" t="s">
        <v>28</v>
      </c>
      <c r="B41" s="40"/>
      <c r="C41" s="73">
        <f>SUM(C33,C31:C32,C28:C29,C25:C26)</f>
        <v>0</v>
      </c>
      <c r="D41" s="73">
        <f t="shared" ref="D41" si="6">SUM(D33,D31:D32,D28:D29,D25:D26)</f>
        <v>0</v>
      </c>
    </row>
  </sheetData>
  <conditionalFormatting sqref="C23:D23">
    <cfRule type="containsErrors" dxfId="2" priority="2">
      <formula>ISERROR(C23)</formula>
    </cfRule>
  </conditionalFormatting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21B9-2192-4335-8D87-E110949F8A81}">
  <sheetPr>
    <pageSetUpPr fitToPage="1"/>
  </sheetPr>
  <dimension ref="A1:D41"/>
  <sheetViews>
    <sheetView workbookViewId="0">
      <selection activeCell="A15" sqref="A15"/>
    </sheetView>
  </sheetViews>
  <sheetFormatPr defaultColWidth="11.42578125" defaultRowHeight="15" x14ac:dyDescent="0.25"/>
  <cols>
    <col min="1" max="1" width="79.5703125" style="4" bestFit="1" customWidth="1"/>
    <col min="2" max="2" width="92.28515625" style="4" customWidth="1"/>
    <col min="3" max="4" width="25.7109375" style="3" customWidth="1"/>
    <col min="5" max="16384" width="11.42578125" style="4"/>
  </cols>
  <sheetData>
    <row r="1" spans="1:4" x14ac:dyDescent="0.25">
      <c r="A1" s="1" t="s">
        <v>57</v>
      </c>
      <c r="B1" s="2"/>
    </row>
    <row r="2" spans="1:4" ht="15.75" thickBot="1" x14ac:dyDescent="0.3"/>
    <row r="3" spans="1:4" ht="15.75" thickBot="1" x14ac:dyDescent="0.3">
      <c r="A3" s="5"/>
      <c r="B3" s="5"/>
      <c r="C3" s="60" t="s">
        <v>89</v>
      </c>
      <c r="D3" s="60" t="s">
        <v>90</v>
      </c>
    </row>
    <row r="4" spans="1:4" x14ac:dyDescent="0.25">
      <c r="A4" s="6" t="s">
        <v>58</v>
      </c>
      <c r="B4" s="7"/>
      <c r="C4" s="61"/>
      <c r="D4" s="61"/>
    </row>
    <row r="5" spans="1:4" ht="15.75" thickBot="1" x14ac:dyDescent="0.3">
      <c r="A5" s="8" t="s">
        <v>29</v>
      </c>
      <c r="B5" s="9"/>
      <c r="C5" s="62"/>
      <c r="D5" s="62"/>
    </row>
    <row r="6" spans="1:4" x14ac:dyDescent="0.25">
      <c r="A6" s="10" t="s">
        <v>52</v>
      </c>
      <c r="B6" s="11"/>
      <c r="C6" s="63"/>
      <c r="D6" s="63"/>
    </row>
    <row r="7" spans="1:4" ht="15.75" thickBot="1" x14ac:dyDescent="0.3">
      <c r="A7" s="10" t="s">
        <v>53</v>
      </c>
      <c r="B7" s="12"/>
      <c r="C7" s="64"/>
      <c r="D7" s="64"/>
    </row>
    <row r="8" spans="1:4" x14ac:dyDescent="0.25">
      <c r="A8" s="13" t="s">
        <v>30</v>
      </c>
      <c r="B8" s="14"/>
      <c r="C8" s="65">
        <f>SUM(C9:C13)</f>
        <v>0</v>
      </c>
      <c r="D8" s="65">
        <f t="shared" ref="D8" si="0">SUM(D9:D13)</f>
        <v>0</v>
      </c>
    </row>
    <row r="9" spans="1:4" x14ac:dyDescent="0.25">
      <c r="A9" s="15" t="s">
        <v>31</v>
      </c>
      <c r="B9" s="16" t="s">
        <v>32</v>
      </c>
      <c r="C9" s="66"/>
      <c r="D9" s="66"/>
    </row>
    <row r="10" spans="1:4" x14ac:dyDescent="0.25">
      <c r="A10" s="15" t="s">
        <v>33</v>
      </c>
      <c r="B10" s="17" t="s">
        <v>7</v>
      </c>
      <c r="C10" s="66"/>
      <c r="D10" s="66"/>
    </row>
    <row r="11" spans="1:4" x14ac:dyDescent="0.25">
      <c r="A11" s="15" t="s">
        <v>34</v>
      </c>
      <c r="B11" s="18" t="s">
        <v>55</v>
      </c>
      <c r="C11" s="66"/>
      <c r="D11" s="66"/>
    </row>
    <row r="12" spans="1:4" x14ac:dyDescent="0.25">
      <c r="A12" s="15" t="s">
        <v>54</v>
      </c>
      <c r="B12" s="17" t="s">
        <v>11</v>
      </c>
      <c r="C12" s="66"/>
      <c r="D12" s="66"/>
    </row>
    <row r="13" spans="1:4" ht="15.75" thickBot="1" x14ac:dyDescent="0.3">
      <c r="A13" s="8" t="s">
        <v>35</v>
      </c>
      <c r="B13" s="19" t="s">
        <v>13</v>
      </c>
      <c r="C13" s="62"/>
      <c r="D13" s="62"/>
    </row>
    <row r="14" spans="1:4" x14ac:dyDescent="0.25">
      <c r="A14" s="20" t="s">
        <v>59</v>
      </c>
      <c r="B14" s="21"/>
      <c r="C14" s="65">
        <f>C15+C16</f>
        <v>0</v>
      </c>
      <c r="D14" s="65">
        <f t="shared" ref="D14" si="1">D15+D16</f>
        <v>0</v>
      </c>
    </row>
    <row r="15" spans="1:4" x14ac:dyDescent="0.25">
      <c r="A15" s="22" t="s">
        <v>60</v>
      </c>
      <c r="B15" s="23" t="s">
        <v>61</v>
      </c>
      <c r="C15" s="24"/>
      <c r="D15" s="25"/>
    </row>
    <row r="16" spans="1:4" ht="15.75" thickBot="1" x14ac:dyDescent="0.3">
      <c r="A16" s="26" t="s">
        <v>62</v>
      </c>
      <c r="B16" s="27" t="s">
        <v>63</v>
      </c>
      <c r="C16" s="28"/>
      <c r="D16" s="29"/>
    </row>
    <row r="17" spans="1:4" x14ac:dyDescent="0.25">
      <c r="A17" s="13" t="s">
        <v>36</v>
      </c>
      <c r="B17" s="14"/>
      <c r="C17" s="65">
        <f>C18+C19+C20+C21</f>
        <v>0</v>
      </c>
      <c r="D17" s="65">
        <f t="shared" ref="D17" si="2">D18+D19+D20+D21</f>
        <v>0</v>
      </c>
    </row>
    <row r="18" spans="1:4" x14ac:dyDescent="0.25">
      <c r="A18" s="30" t="s">
        <v>64</v>
      </c>
      <c r="B18" s="17" t="s">
        <v>37</v>
      </c>
      <c r="C18" s="66"/>
      <c r="D18" s="66"/>
    </row>
    <row r="19" spans="1:4" x14ac:dyDescent="0.25">
      <c r="A19" s="31" t="s">
        <v>65</v>
      </c>
      <c r="B19" s="32" t="s">
        <v>38</v>
      </c>
      <c r="C19" s="67"/>
      <c r="D19" s="67"/>
    </row>
    <row r="20" spans="1:4" x14ac:dyDescent="0.25">
      <c r="A20" s="33" t="s">
        <v>66</v>
      </c>
      <c r="B20" s="34" t="s">
        <v>67</v>
      </c>
      <c r="C20" s="67"/>
      <c r="D20" s="67"/>
    </row>
    <row r="21" spans="1:4" x14ac:dyDescent="0.25">
      <c r="A21" s="35" t="s">
        <v>39</v>
      </c>
      <c r="B21" s="36" t="s">
        <v>18</v>
      </c>
      <c r="C21" s="67"/>
      <c r="D21" s="67"/>
    </row>
    <row r="22" spans="1:4" ht="15.75" thickBot="1" x14ac:dyDescent="0.3">
      <c r="A22" s="37" t="s">
        <v>40</v>
      </c>
      <c r="B22" s="38"/>
      <c r="C22" s="68">
        <f>(C8+C14)-(C17-C11)</f>
        <v>0</v>
      </c>
      <c r="D22" s="68">
        <f t="shared" ref="D22" si="3">(D8+D14)-(D17-D11)</f>
        <v>0</v>
      </c>
    </row>
    <row r="23" spans="1:4" ht="15.75" thickBot="1" x14ac:dyDescent="0.3">
      <c r="A23" s="39" t="s">
        <v>41</v>
      </c>
      <c r="B23" s="40"/>
      <c r="C23" s="69" t="e">
        <f>C22/C4</f>
        <v>#DIV/0!</v>
      </c>
      <c r="D23" s="69" t="e">
        <f t="shared" ref="D23" si="4">D22/D4</f>
        <v>#DIV/0!</v>
      </c>
    </row>
    <row r="24" spans="1:4" s="50" customFormat="1" x14ac:dyDescent="0.25">
      <c r="A24" s="41" t="s">
        <v>42</v>
      </c>
      <c r="B24" s="42"/>
      <c r="C24" s="70"/>
      <c r="D24" s="70"/>
    </row>
    <row r="25" spans="1:4" x14ac:dyDescent="0.25">
      <c r="A25" s="15" t="s">
        <v>43</v>
      </c>
      <c r="B25" s="43"/>
      <c r="C25" s="66"/>
      <c r="D25" s="66"/>
    </row>
    <row r="26" spans="1:4" ht="15.75" thickBot="1" x14ac:dyDescent="0.3">
      <c r="A26" s="8" t="s">
        <v>44</v>
      </c>
      <c r="B26" s="44"/>
      <c r="C26" s="62"/>
      <c r="D26" s="62"/>
    </row>
    <row r="27" spans="1:4" s="50" customFormat="1" x14ac:dyDescent="0.25">
      <c r="A27" s="45" t="s">
        <v>45</v>
      </c>
      <c r="B27" s="46"/>
      <c r="C27" s="71"/>
      <c r="D27" s="71"/>
    </row>
    <row r="28" spans="1:4" x14ac:dyDescent="0.25">
      <c r="A28" s="15" t="s">
        <v>46</v>
      </c>
      <c r="B28" s="43"/>
      <c r="C28" s="66"/>
      <c r="D28" s="66"/>
    </row>
    <row r="29" spans="1:4" ht="15.75" thickBot="1" x14ac:dyDescent="0.3">
      <c r="A29" s="8" t="s">
        <v>44</v>
      </c>
      <c r="B29" s="44"/>
      <c r="C29" s="62"/>
      <c r="D29" s="62"/>
    </row>
    <row r="30" spans="1:4" s="50" customFormat="1" x14ac:dyDescent="0.25">
      <c r="A30" s="45" t="s">
        <v>47</v>
      </c>
      <c r="B30" s="46"/>
      <c r="C30" s="71"/>
      <c r="D30" s="71"/>
    </row>
    <row r="31" spans="1:4" x14ac:dyDescent="0.25">
      <c r="A31" s="15" t="s">
        <v>48</v>
      </c>
      <c r="B31" s="43"/>
      <c r="C31" s="66"/>
      <c r="D31" s="66"/>
    </row>
    <row r="32" spans="1:4" ht="15.75" thickBot="1" x14ac:dyDescent="0.3">
      <c r="A32" s="8" t="s">
        <v>44</v>
      </c>
      <c r="B32" s="44"/>
      <c r="C32" s="62"/>
      <c r="D32" s="62"/>
    </row>
    <row r="33" spans="1:4" x14ac:dyDescent="0.25">
      <c r="A33" s="45" t="s">
        <v>49</v>
      </c>
      <c r="B33" s="47"/>
      <c r="C33" s="72">
        <f>SUM(C34:C39)</f>
        <v>0</v>
      </c>
      <c r="D33" s="72">
        <f t="shared" ref="D33" si="5">SUM(D34:D39)</f>
        <v>0</v>
      </c>
    </row>
    <row r="34" spans="1:4" x14ac:dyDescent="0.25">
      <c r="A34" s="48" t="s">
        <v>68</v>
      </c>
      <c r="B34" s="43"/>
      <c r="C34" s="66"/>
      <c r="D34" s="66"/>
    </row>
    <row r="35" spans="1:4" x14ac:dyDescent="0.25">
      <c r="A35" s="48" t="s">
        <v>69</v>
      </c>
      <c r="B35" s="43"/>
      <c r="C35" s="66"/>
      <c r="D35" s="66"/>
    </row>
    <row r="36" spans="1:4" x14ac:dyDescent="0.25">
      <c r="A36" s="48" t="s">
        <v>70</v>
      </c>
      <c r="B36" s="43"/>
      <c r="C36" s="66"/>
      <c r="D36" s="66"/>
    </row>
    <row r="37" spans="1:4" x14ac:dyDescent="0.25">
      <c r="A37" s="48" t="s">
        <v>71</v>
      </c>
      <c r="B37" s="43"/>
      <c r="C37" s="66"/>
      <c r="D37" s="66"/>
    </row>
    <row r="38" spans="1:4" x14ac:dyDescent="0.25">
      <c r="A38" s="48" t="s">
        <v>72</v>
      </c>
      <c r="B38" s="43"/>
      <c r="C38" s="66"/>
      <c r="D38" s="66"/>
    </row>
    <row r="39" spans="1:4" ht="15.75" thickBot="1" x14ac:dyDescent="0.3">
      <c r="A39" s="49" t="s">
        <v>73</v>
      </c>
      <c r="B39" s="44"/>
      <c r="C39" s="62"/>
      <c r="D39" s="62"/>
    </row>
    <row r="40" spans="1:4" ht="15.75" thickBot="1" x14ac:dyDescent="0.3">
      <c r="A40" s="39" t="s">
        <v>50</v>
      </c>
      <c r="B40" s="40"/>
      <c r="C40" s="73">
        <f>C24+C27+C30</f>
        <v>0</v>
      </c>
      <c r="D40" s="73">
        <f t="shared" ref="D40" si="6">D24+D27+D30</f>
        <v>0</v>
      </c>
    </row>
    <row r="41" spans="1:4" ht="15.75" thickBot="1" x14ac:dyDescent="0.3">
      <c r="A41" s="39" t="s">
        <v>51</v>
      </c>
      <c r="B41" s="40"/>
      <c r="C41" s="73">
        <f>SUM(C33,C31:C32,C28:C29,C25:C26)</f>
        <v>0</v>
      </c>
      <c r="D41" s="73">
        <f t="shared" ref="D41" si="7">SUM(D33,D31:D32,D28:D29,D25:D26)</f>
        <v>0</v>
      </c>
    </row>
  </sheetData>
  <conditionalFormatting sqref="D23">
    <cfRule type="containsErrors" dxfId="1" priority="1">
      <formula>ISERROR(D23)</formula>
    </cfRule>
  </conditionalFormatting>
  <conditionalFormatting sqref="C23">
    <cfRule type="containsErrors" dxfId="0" priority="2">
      <formula>ISERROR(C23)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2" ma:contentTypeDescription="Crée un document." ma:contentTypeScope="" ma:versionID="c5edada2f9fa356dd54b5c07a8277e3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a498f01e72eca0ba2bf4e62965dd80cc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53867AF6-E503-4424-9893-5E543D927356}"/>
</file>

<file path=customXml/itemProps2.xml><?xml version="1.0" encoding="utf-8"?>
<ds:datastoreItem xmlns:ds="http://schemas.openxmlformats.org/officeDocument/2006/customXml" ds:itemID="{FAD73095-6016-49FE-9805-878690127FEA}"/>
</file>

<file path=customXml/itemProps3.xml><?xml version="1.0" encoding="utf-8"?>
<ds:datastoreItem xmlns:ds="http://schemas.openxmlformats.org/officeDocument/2006/customXml" ds:itemID="{472D9E5B-CE98-440A-A86F-4CD1EDD19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FR</vt:lpstr>
      <vt:lpstr>NL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VANDERELST</dc:creator>
  <cp:lastModifiedBy>WILLEMS Anne</cp:lastModifiedBy>
  <cp:lastPrinted>2021-02-01T14:18:09Z</cp:lastPrinted>
  <dcterms:created xsi:type="dcterms:W3CDTF">2018-07-11T12:39:35Z</dcterms:created>
  <dcterms:modified xsi:type="dcterms:W3CDTF">2022-02-03T09:29:25Z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